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irik\Downloads\blog\20161117\"/>
    </mc:Choice>
  </mc:AlternateContent>
  <bookViews>
    <workbookView xWindow="0" yWindow="0" windowWidth="19200" windowHeight="922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AM25" i="1" s="1"/>
  <c r="K35" i="1"/>
  <c r="Y36" i="1" s="1"/>
  <c r="K31" i="1"/>
  <c r="Y32" i="1" s="1"/>
  <c r="K18" i="1"/>
  <c r="Y19" i="1" s="1"/>
  <c r="K14" i="1"/>
  <c r="Y15" i="1" s="1"/>
  <c r="AM32" i="1" l="1"/>
  <c r="AM36" i="1"/>
  <c r="AM15" i="1"/>
  <c r="AM19" i="1" s="1"/>
  <c r="AM45" i="1" s="1"/>
</calcChain>
</file>

<file path=xl/sharedStrings.xml><?xml version="1.0" encoding="utf-8"?>
<sst xmlns="http://schemas.openxmlformats.org/spreadsheetml/2006/main" count="86" uniqueCount="68">
  <si>
    <t>生 命 保 険 料 控 除</t>
  </si>
  <si>
    <t>保険会社等の名称</t>
    <phoneticPr fontId="3"/>
  </si>
  <si>
    <t>保険等の
種類</t>
    <phoneticPr fontId="3"/>
  </si>
  <si>
    <t>保険期間
又は年金
支払期間</t>
    <phoneticPr fontId="3"/>
  </si>
  <si>
    <t>保険等の
契約者の氏名</t>
    <phoneticPr fontId="3"/>
  </si>
  <si>
    <t>保険金等の受取人</t>
  </si>
  <si>
    <t>新・旧の
区分</t>
    <phoneticPr fontId="3"/>
  </si>
  <si>
    <t>あなたが本年中に支払った
保険料等の金額(分配を受けた
剰余金等の控除後の金額)
(a)</t>
    <phoneticPr fontId="3"/>
  </si>
  <si>
    <t>給与の
支払者の
確認印</t>
    <phoneticPr fontId="3"/>
  </si>
  <si>
    <t>氏名</t>
  </si>
  <si>
    <t>あなた
との
続柄</t>
    <phoneticPr fontId="3"/>
  </si>
  <si>
    <t>一般の生命保険料</t>
  </si>
  <si>
    <t>(a)</t>
  </si>
  <si>
    <r>
      <t>(a)のうち</t>
    </r>
    <r>
      <rPr>
        <b/>
        <sz val="9"/>
        <color theme="1"/>
        <rFont val="ＭＳ Ｐゴシック"/>
        <family val="3"/>
        <charset val="128"/>
      </rPr>
      <t>新保険料
等</t>
    </r>
    <r>
      <rPr>
        <sz val="9"/>
        <color theme="1"/>
        <rFont val="ＭＳ Ｐ明朝"/>
        <family val="1"/>
        <charset val="128"/>
      </rPr>
      <t>の金額の合計額</t>
    </r>
    <phoneticPr fontId="3"/>
  </si>
  <si>
    <t>A</t>
  </si>
  <si>
    <r>
      <t>Aの金額を下の</t>
    </r>
    <r>
      <rPr>
        <b/>
        <sz val="7"/>
        <color theme="1"/>
        <rFont val="ＭＳ Ｐゴシック"/>
        <family val="3"/>
        <charset val="128"/>
      </rPr>
      <t>計算式I (新保険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3"/>
  </si>
  <si>
    <t>①</t>
  </si>
  <si>
    <t>(最高40,000円)</t>
  </si>
  <si>
    <t>計(①＋②)</t>
  </si>
  <si>
    <t>③</t>
  </si>
  <si>
    <r>
      <t>(a)のうち</t>
    </r>
    <r>
      <rPr>
        <b/>
        <sz val="9"/>
        <color theme="1"/>
        <rFont val="ＭＳ Ｐゴシック"/>
        <family val="3"/>
        <charset val="128"/>
      </rPr>
      <t>旧保険料
等</t>
    </r>
    <r>
      <rPr>
        <sz val="9"/>
        <color theme="1"/>
        <rFont val="ＭＳ Ｐ明朝"/>
        <family val="1"/>
        <charset val="128"/>
      </rPr>
      <t>の金額の合計額</t>
    </r>
    <phoneticPr fontId="3"/>
  </si>
  <si>
    <t>B</t>
  </si>
  <si>
    <r>
      <t>Bの金額を下の</t>
    </r>
    <r>
      <rPr>
        <b/>
        <sz val="7"/>
        <color theme="1"/>
        <rFont val="ＭＳ Ｐゴシック"/>
        <family val="3"/>
        <charset val="128"/>
      </rPr>
      <t>計算式II (旧保険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3"/>
  </si>
  <si>
    <t>②</t>
  </si>
  <si>
    <t>(最高50,000円)</t>
  </si>
  <si>
    <t>②と③のいずれか
大きい金額</t>
    <phoneticPr fontId="3"/>
  </si>
  <si>
    <t>㋑</t>
  </si>
  <si>
    <t>介護医療保険料</t>
  </si>
  <si>
    <t>④</t>
  </si>
  <si>
    <t>(a)の金額の合計額</t>
  </si>
  <si>
    <t>C</t>
  </si>
  <si>
    <r>
      <t>Cの金額を下の</t>
    </r>
    <r>
      <rPr>
        <b/>
        <sz val="8"/>
        <color theme="1"/>
        <rFont val="ＭＳ Ｐゴシック"/>
        <family val="3"/>
        <charset val="128"/>
      </rPr>
      <t>計算式I(新保険
料等用)</t>
    </r>
    <r>
      <rPr>
        <sz val="8"/>
        <color theme="1"/>
        <rFont val="ＭＳ Ｐ明朝"/>
        <family val="1"/>
        <charset val="128"/>
      </rPr>
      <t>に当てはめて計算した金額</t>
    </r>
    <phoneticPr fontId="3"/>
  </si>
  <si>
    <t>㋺</t>
  </si>
  <si>
    <t>⑤</t>
  </si>
  <si>
    <t>⑥</t>
  </si>
  <si>
    <t>個人年金保険料</t>
  </si>
  <si>
    <t>D</t>
  </si>
  <si>
    <r>
      <t>Dの金額を下の</t>
    </r>
    <r>
      <rPr>
        <b/>
        <sz val="7"/>
        <color theme="1"/>
        <rFont val="ＭＳ Ｐゴシック"/>
        <family val="3"/>
        <charset val="128"/>
      </rPr>
      <t>計算式I (新保険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3"/>
  </si>
  <si>
    <t>計(④＋⑤)</t>
  </si>
  <si>
    <t>E</t>
  </si>
  <si>
    <r>
      <t>Eの金額を下の</t>
    </r>
    <r>
      <rPr>
        <b/>
        <sz val="7"/>
        <color theme="1"/>
        <rFont val="ＭＳ Ｐゴシック"/>
        <family val="3"/>
        <charset val="128"/>
      </rPr>
      <t>計算式II (旧保険
料等用)</t>
    </r>
    <r>
      <rPr>
        <sz val="7"/>
        <color theme="1"/>
        <rFont val="ＭＳ Ｐ明朝"/>
        <family val="1"/>
        <charset val="128"/>
      </rPr>
      <t>に当てはめて計算した金額</t>
    </r>
    <phoneticPr fontId="3"/>
  </si>
  <si>
    <t>⑤と⑥のいずれか
大きい金額</t>
    <phoneticPr fontId="3"/>
  </si>
  <si>
    <t>㋩</t>
  </si>
  <si>
    <t>計算式 I (新保険料等用)※</t>
  </si>
  <si>
    <t>計算式 II (旧保険料等用)※</t>
  </si>
  <si>
    <r>
      <t xml:space="preserve">生命保険料控除額
計(㋑+㋺+㋩)
</t>
    </r>
    <r>
      <rPr>
        <b/>
        <sz val="9"/>
        <color theme="1"/>
        <rFont val="ＭＳ Ｐゴシック"/>
        <family val="3"/>
        <charset val="128"/>
      </rPr>
      <t>(最高120,000円)</t>
    </r>
    <phoneticPr fontId="3"/>
  </si>
  <si>
    <t>A,C又はDの金額</t>
  </si>
  <si>
    <t>控除額の計算式</t>
  </si>
  <si>
    <t>B又はEの金額</t>
  </si>
  <si>
    <t xml:space="preserve"> 20,000円以下</t>
  </si>
  <si>
    <t xml:space="preserve"> A、C又はDの全額</t>
  </si>
  <si>
    <t xml:space="preserve"> 25,000円以下</t>
  </si>
  <si>
    <t xml:space="preserve"> B又はEの全額</t>
  </si>
  <si>
    <t xml:space="preserve"> 20,001円から40,000円まで</t>
  </si>
  <si>
    <t xml:space="preserve"> A、C又はD×1/2+10,000円</t>
  </si>
  <si>
    <t xml:space="preserve"> 25,001円から50,000円まで</t>
  </si>
  <si>
    <t xml:space="preserve"> B又はE×1/2+12,500円</t>
  </si>
  <si>
    <t xml:space="preserve"> 40,001円から80,000円まで</t>
  </si>
  <si>
    <t xml:space="preserve"> A、C又はD×1/4+20,000円</t>
  </si>
  <si>
    <t xml:space="preserve"> 50,001円から100,000円まで</t>
  </si>
  <si>
    <t xml:space="preserve"> B又はE×1/4+25,000円</t>
  </si>
  <si>
    <t xml:space="preserve"> 80,001円以上</t>
  </si>
  <si>
    <t xml:space="preserve"> 一律に40,000円</t>
  </si>
  <si>
    <t xml:space="preserve"> 100,001円以上</t>
  </si>
  <si>
    <t xml:space="preserve"> 一律に50,000円</t>
  </si>
  <si>
    <t>円</t>
    <rPh sb="0" eb="1">
      <t>エン</t>
    </rPh>
    <phoneticPr fontId="3"/>
  </si>
  <si>
    <t>水色：入力セル</t>
    <rPh sb="0" eb="2">
      <t>ミズイロ</t>
    </rPh>
    <rPh sb="3" eb="5">
      <t>ニュウリョク</t>
    </rPh>
    <phoneticPr fontId="3"/>
  </si>
  <si>
    <t>黄色：自動計算セル</t>
    <rPh sb="0" eb="2">
      <t>キイロ</t>
    </rPh>
    <rPh sb="3" eb="5">
      <t>ジドウ</t>
    </rPh>
    <rPh sb="5" eb="7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</si>
</sst>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7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b/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rgb="FFDDDDDD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rgb="FF999999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9" xfId="0" applyFill="1" applyBorder="1">
      <alignment vertical="center"/>
    </xf>
    <xf numFmtId="0" fontId="12" fillId="0" borderId="13" xfId="0" applyFont="1" applyFill="1" applyBorder="1" applyAlignment="1">
      <alignment horizontal="right" vertical="top"/>
    </xf>
    <xf numFmtId="0" fontId="0" fillId="0" borderId="13" xfId="0" applyFill="1" applyBorder="1">
      <alignment vertical="center"/>
    </xf>
    <xf numFmtId="0" fontId="12" fillId="0" borderId="26" xfId="0" applyFont="1" applyFill="1" applyBorder="1" applyAlignment="1">
      <alignment horizontal="right" vertical="top"/>
    </xf>
    <xf numFmtId="0" fontId="0" fillId="0" borderId="23" xfId="0" applyFill="1" applyBorder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3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5" fillId="4" borderId="0" xfId="0" applyFont="1" applyFill="1" applyAlignment="1">
      <alignment vertical="center"/>
    </xf>
    <xf numFmtId="38" fontId="12" fillId="2" borderId="9" xfId="1" applyFont="1" applyFill="1" applyBorder="1">
      <alignment vertical="center"/>
    </xf>
    <xf numFmtId="38" fontId="12" fillId="2" borderId="22" xfId="1" applyFont="1" applyFill="1" applyBorder="1">
      <alignment vertical="center"/>
    </xf>
    <xf numFmtId="38" fontId="12" fillId="2" borderId="24" xfId="1" applyFont="1" applyFill="1" applyBorder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6" fontId="13" fillId="3" borderId="4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176" fontId="13" fillId="4" borderId="15" xfId="0" applyNumberFormat="1" applyFont="1" applyFill="1" applyBorder="1" applyAlignment="1">
      <alignment horizontal="right" vertical="center"/>
    </xf>
    <xf numFmtId="176" fontId="13" fillId="4" borderId="0" xfId="0" applyNumberFormat="1" applyFont="1" applyFill="1" applyBorder="1" applyAlignment="1">
      <alignment horizontal="right" vertical="center"/>
    </xf>
    <xf numFmtId="176" fontId="13" fillId="4" borderId="17" xfId="0" applyNumberFormat="1" applyFont="1" applyFill="1" applyBorder="1" applyAlignment="1">
      <alignment horizontal="right" vertical="center"/>
    </xf>
    <xf numFmtId="176" fontId="13" fillId="4" borderId="25" xfId="0" applyNumberFormat="1" applyFont="1" applyFill="1" applyBorder="1" applyAlignment="1">
      <alignment horizontal="right" vertical="center"/>
    </xf>
    <xf numFmtId="176" fontId="13" fillId="4" borderId="19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13" fillId="3" borderId="1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6" fontId="13" fillId="4" borderId="16" xfId="0" applyNumberFormat="1" applyFont="1" applyFill="1" applyBorder="1" applyAlignment="1">
      <alignment horizontal="right" vertical="center"/>
    </xf>
    <xf numFmtId="0" fontId="0" fillId="0" borderId="7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13" xfId="0" applyFill="1" applyBorder="1">
      <alignment vertical="center"/>
    </xf>
    <xf numFmtId="0" fontId="13" fillId="2" borderId="7" xfId="0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2" fillId="0" borderId="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5" borderId="7" xfId="0" applyFill="1" applyBorder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8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9" xfId="0" applyFill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50"/>
  <sheetViews>
    <sheetView showGridLines="0" showRowColHeaders="0" tabSelected="1" zoomScale="115" zoomScaleNormal="115" workbookViewId="0">
      <selection activeCell="AF10" sqref="AF10:AH10"/>
    </sheetView>
  </sheetViews>
  <sheetFormatPr defaultRowHeight="18.75" x14ac:dyDescent="0.4"/>
  <cols>
    <col min="1" max="46" width="2.375" style="1" customWidth="1"/>
  </cols>
  <sheetData>
    <row r="1" spans="1:46" ht="7.5" customHeight="1" x14ac:dyDescent="0.4">
      <c r="A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46" x14ac:dyDescent="0.4">
      <c r="A2"/>
      <c r="B2" s="9" t="s">
        <v>66</v>
      </c>
      <c r="C2" s="10"/>
      <c r="D2" s="10"/>
      <c r="E2" s="10"/>
      <c r="F2" s="10"/>
      <c r="G2" s="10"/>
      <c r="I2" s="11" t="s">
        <v>67</v>
      </c>
      <c r="J2" s="12"/>
      <c r="K2" s="12"/>
      <c r="L2" s="12"/>
      <c r="M2" s="12"/>
      <c r="N2" s="12"/>
      <c r="O2" s="1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6" ht="7.5" customHeight="1" thickBot="1" x14ac:dyDescent="0.45">
      <c r="A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46" ht="7.5" customHeight="1" thickBot="1" x14ac:dyDescent="0.45">
      <c r="A4"/>
      <c r="B4" s="60" t="s">
        <v>0</v>
      </c>
      <c r="C4" s="61" t="s">
        <v>1</v>
      </c>
      <c r="D4" s="61"/>
      <c r="E4" s="61"/>
      <c r="F4" s="61"/>
      <c r="G4" s="61"/>
      <c r="H4" s="61"/>
      <c r="I4" s="61"/>
      <c r="J4" s="61"/>
      <c r="K4" s="62" t="s">
        <v>2</v>
      </c>
      <c r="L4" s="61"/>
      <c r="M4" s="61"/>
      <c r="N4" s="61"/>
      <c r="O4" s="63" t="s">
        <v>3</v>
      </c>
      <c r="P4" s="64"/>
      <c r="Q4" s="64"/>
      <c r="R4" s="62" t="s">
        <v>4</v>
      </c>
      <c r="S4" s="61"/>
      <c r="T4" s="61"/>
      <c r="U4" s="61"/>
      <c r="V4" s="61"/>
      <c r="W4" s="61"/>
      <c r="X4" s="61" t="s">
        <v>5</v>
      </c>
      <c r="Y4" s="61"/>
      <c r="Z4" s="61"/>
      <c r="AA4" s="61"/>
      <c r="AB4" s="61"/>
      <c r="AC4" s="61"/>
      <c r="AD4" s="61"/>
      <c r="AE4" s="61"/>
      <c r="AF4" s="62" t="s">
        <v>6</v>
      </c>
      <c r="AG4" s="61"/>
      <c r="AH4" s="61"/>
      <c r="AI4" s="63" t="s">
        <v>7</v>
      </c>
      <c r="AJ4" s="64"/>
      <c r="AK4" s="64"/>
      <c r="AL4" s="64"/>
      <c r="AM4" s="64"/>
      <c r="AN4" s="64"/>
      <c r="AO4" s="64"/>
      <c r="AP4" s="64"/>
      <c r="AQ4" s="64"/>
      <c r="AR4" s="58" t="s">
        <v>8</v>
      </c>
      <c r="AS4" s="59"/>
      <c r="AT4" s="59"/>
    </row>
    <row r="5" spans="1:46" ht="7.5" customHeight="1" thickBot="1" x14ac:dyDescent="0.45">
      <c r="A5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4"/>
      <c r="P5" s="64"/>
      <c r="Q5" s="64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4"/>
      <c r="AJ5" s="64"/>
      <c r="AK5" s="64"/>
      <c r="AL5" s="64"/>
      <c r="AM5" s="64"/>
      <c r="AN5" s="64"/>
      <c r="AO5" s="64"/>
      <c r="AP5" s="64"/>
      <c r="AQ5" s="64"/>
      <c r="AR5" s="59"/>
      <c r="AS5" s="59"/>
      <c r="AT5" s="59"/>
    </row>
    <row r="6" spans="1:46" ht="7.5" customHeight="1" thickBot="1" x14ac:dyDescent="0.45">
      <c r="A6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4"/>
      <c r="P6" s="64"/>
      <c r="Q6" s="64"/>
      <c r="R6" s="61"/>
      <c r="S6" s="61"/>
      <c r="T6" s="61"/>
      <c r="U6" s="61"/>
      <c r="V6" s="61"/>
      <c r="W6" s="61"/>
      <c r="X6" s="22" t="s">
        <v>9</v>
      </c>
      <c r="Y6" s="22"/>
      <c r="Z6" s="22"/>
      <c r="AA6" s="22"/>
      <c r="AB6" s="22"/>
      <c r="AC6" s="22"/>
      <c r="AD6" s="56" t="s">
        <v>10</v>
      </c>
      <c r="AE6" s="57"/>
      <c r="AF6" s="61"/>
      <c r="AG6" s="61"/>
      <c r="AH6" s="61"/>
      <c r="AI6" s="64"/>
      <c r="AJ6" s="64"/>
      <c r="AK6" s="64"/>
      <c r="AL6" s="64"/>
      <c r="AM6" s="64"/>
      <c r="AN6" s="64"/>
      <c r="AO6" s="64"/>
      <c r="AP6" s="64"/>
      <c r="AQ6" s="64"/>
      <c r="AR6" s="59"/>
      <c r="AS6" s="59"/>
      <c r="AT6" s="59"/>
    </row>
    <row r="7" spans="1:46" ht="7.5" customHeight="1" thickBot="1" x14ac:dyDescent="0.45">
      <c r="A7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4"/>
      <c r="P7" s="64"/>
      <c r="Q7" s="64"/>
      <c r="R7" s="61"/>
      <c r="S7" s="61"/>
      <c r="T7" s="61"/>
      <c r="U7" s="61"/>
      <c r="V7" s="61"/>
      <c r="W7" s="61"/>
      <c r="X7" s="22"/>
      <c r="Y7" s="22"/>
      <c r="Z7" s="22"/>
      <c r="AA7" s="22"/>
      <c r="AB7" s="22"/>
      <c r="AC7" s="22"/>
      <c r="AD7" s="57"/>
      <c r="AE7" s="57"/>
      <c r="AF7" s="61"/>
      <c r="AG7" s="61"/>
      <c r="AH7" s="61"/>
      <c r="AI7" s="64"/>
      <c r="AJ7" s="64"/>
      <c r="AK7" s="64"/>
      <c r="AL7" s="64"/>
      <c r="AM7" s="64"/>
      <c r="AN7" s="64"/>
      <c r="AO7" s="64"/>
      <c r="AP7" s="64"/>
      <c r="AQ7" s="64"/>
      <c r="AR7" s="59"/>
      <c r="AS7" s="59"/>
      <c r="AT7" s="59"/>
    </row>
    <row r="8" spans="1:46" ht="7.5" customHeight="1" thickBot="1" x14ac:dyDescent="0.45">
      <c r="A8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4"/>
      <c r="P8" s="64"/>
      <c r="Q8" s="64"/>
      <c r="R8" s="61"/>
      <c r="S8" s="61"/>
      <c r="T8" s="61"/>
      <c r="U8" s="61"/>
      <c r="V8" s="61"/>
      <c r="W8" s="61"/>
      <c r="X8" s="22"/>
      <c r="Y8" s="22"/>
      <c r="Z8" s="22"/>
      <c r="AA8" s="22"/>
      <c r="AB8" s="22"/>
      <c r="AC8" s="22"/>
      <c r="AD8" s="57"/>
      <c r="AE8" s="57"/>
      <c r="AF8" s="61"/>
      <c r="AG8" s="61"/>
      <c r="AH8" s="61"/>
      <c r="AI8" s="64"/>
      <c r="AJ8" s="64"/>
      <c r="AK8" s="64"/>
      <c r="AL8" s="64"/>
      <c r="AM8" s="64"/>
      <c r="AN8" s="64"/>
      <c r="AO8" s="64"/>
      <c r="AP8" s="64"/>
      <c r="AQ8" s="64"/>
      <c r="AR8" s="59"/>
      <c r="AS8" s="59"/>
      <c r="AT8" s="59"/>
    </row>
    <row r="9" spans="1:46" ht="7.5" customHeight="1" thickBot="1" x14ac:dyDescent="0.45">
      <c r="A9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4"/>
      <c r="P9" s="64"/>
      <c r="Q9" s="64"/>
      <c r="R9" s="61"/>
      <c r="S9" s="61"/>
      <c r="T9" s="61"/>
      <c r="U9" s="61"/>
      <c r="V9" s="61"/>
      <c r="W9" s="61"/>
      <c r="X9" s="22"/>
      <c r="Y9" s="22"/>
      <c r="Z9" s="22"/>
      <c r="AA9" s="22"/>
      <c r="AB9" s="22"/>
      <c r="AC9" s="22"/>
      <c r="AD9" s="57"/>
      <c r="AE9" s="57"/>
      <c r="AF9" s="61"/>
      <c r="AG9" s="61"/>
      <c r="AH9" s="61"/>
      <c r="AI9" s="64"/>
      <c r="AJ9" s="64"/>
      <c r="AK9" s="64"/>
      <c r="AL9" s="64"/>
      <c r="AM9" s="64"/>
      <c r="AN9" s="64"/>
      <c r="AO9" s="64"/>
      <c r="AP9" s="64"/>
      <c r="AQ9" s="64"/>
      <c r="AR9" s="59"/>
      <c r="AS9" s="59"/>
      <c r="AT9" s="59"/>
    </row>
    <row r="10" spans="1:46" ht="23.25" customHeight="1" thickBot="1" x14ac:dyDescent="0.45">
      <c r="A10"/>
      <c r="B10" s="60"/>
      <c r="C10" s="48" t="s">
        <v>11</v>
      </c>
      <c r="D10" s="43"/>
      <c r="E10" s="43"/>
      <c r="F10" s="43"/>
      <c r="G10" s="43"/>
      <c r="H10" s="43"/>
      <c r="I10" s="43"/>
      <c r="J10" s="43"/>
      <c r="K10" s="53"/>
      <c r="L10" s="54"/>
      <c r="M10" s="54"/>
      <c r="N10" s="55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6"/>
      <c r="AG10" s="46"/>
      <c r="AH10" s="46"/>
      <c r="AI10" s="2" t="s">
        <v>12</v>
      </c>
      <c r="AJ10" s="16"/>
      <c r="AK10" s="16"/>
      <c r="AL10" s="16"/>
      <c r="AM10" s="16"/>
      <c r="AN10" s="16"/>
      <c r="AO10" s="16"/>
      <c r="AP10" s="16"/>
      <c r="AQ10" s="5" t="s">
        <v>65</v>
      </c>
      <c r="AR10" s="47"/>
      <c r="AS10" s="47"/>
      <c r="AT10" s="47"/>
    </row>
    <row r="11" spans="1:46" ht="23.25" customHeight="1" thickBot="1" x14ac:dyDescent="0.45">
      <c r="A11"/>
      <c r="B11" s="60"/>
      <c r="C11" s="48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6"/>
      <c r="AG11" s="46"/>
      <c r="AH11" s="46"/>
      <c r="AI11" s="2" t="s">
        <v>12</v>
      </c>
      <c r="AJ11" s="16"/>
      <c r="AK11" s="16"/>
      <c r="AL11" s="16"/>
      <c r="AM11" s="16"/>
      <c r="AN11" s="16"/>
      <c r="AO11" s="16"/>
      <c r="AP11" s="16"/>
      <c r="AQ11" s="6"/>
      <c r="AR11" s="47"/>
      <c r="AS11" s="47"/>
      <c r="AT11" s="47"/>
    </row>
    <row r="12" spans="1:46" ht="23.25" customHeight="1" thickBot="1" x14ac:dyDescent="0.45">
      <c r="A12"/>
      <c r="B12" s="60"/>
      <c r="C12" s="48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6"/>
      <c r="AG12" s="46"/>
      <c r="AH12" s="46"/>
      <c r="AI12" s="2" t="s">
        <v>12</v>
      </c>
      <c r="AJ12" s="16"/>
      <c r="AK12" s="16"/>
      <c r="AL12" s="16"/>
      <c r="AM12" s="16"/>
      <c r="AN12" s="16"/>
      <c r="AO12" s="16"/>
      <c r="AP12" s="16"/>
      <c r="AQ12" s="6"/>
      <c r="AR12" s="47"/>
      <c r="AS12" s="47"/>
      <c r="AT12" s="47"/>
    </row>
    <row r="13" spans="1:46" ht="23.25" customHeight="1" thickBot="1" x14ac:dyDescent="0.45">
      <c r="A13"/>
      <c r="B13" s="60"/>
      <c r="C13" s="48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6"/>
      <c r="AG13" s="46"/>
      <c r="AH13" s="46"/>
      <c r="AI13" s="2" t="s">
        <v>12</v>
      </c>
      <c r="AJ13" s="16"/>
      <c r="AK13" s="16"/>
      <c r="AL13" s="16"/>
      <c r="AM13" s="16"/>
      <c r="AN13" s="16"/>
      <c r="AO13" s="16"/>
      <c r="AP13" s="16"/>
      <c r="AQ13" s="6"/>
      <c r="AR13" s="47"/>
      <c r="AS13" s="47"/>
      <c r="AT13" s="47"/>
    </row>
    <row r="14" spans="1:46" ht="7.5" customHeight="1" thickBot="1" x14ac:dyDescent="0.45">
      <c r="A14"/>
      <c r="B14" s="60"/>
      <c r="C14" s="48"/>
      <c r="D14" s="24" t="s">
        <v>13</v>
      </c>
      <c r="E14" s="25"/>
      <c r="F14" s="25"/>
      <c r="G14" s="25"/>
      <c r="H14" s="25"/>
      <c r="I14" s="25"/>
      <c r="J14" s="26" t="s">
        <v>14</v>
      </c>
      <c r="K14" s="36">
        <f>SUMIF(AF10:AH13,"新",AJ10:AP13)</f>
        <v>0</v>
      </c>
      <c r="L14" s="36"/>
      <c r="M14" s="36"/>
      <c r="N14" s="36"/>
      <c r="O14" s="37" t="s">
        <v>15</v>
      </c>
      <c r="P14" s="38"/>
      <c r="Q14" s="38"/>
      <c r="R14" s="38"/>
      <c r="S14" s="38"/>
      <c r="T14" s="38"/>
      <c r="U14" s="38"/>
      <c r="V14" s="38"/>
      <c r="W14" s="38"/>
      <c r="X14" s="39" t="s">
        <v>16</v>
      </c>
      <c r="Y14" s="40" t="s">
        <v>17</v>
      </c>
      <c r="Z14" s="40"/>
      <c r="AA14" s="40"/>
      <c r="AB14" s="40"/>
      <c r="AC14" s="40"/>
      <c r="AD14" s="40"/>
      <c r="AE14" s="40"/>
      <c r="AF14" s="22" t="s">
        <v>18</v>
      </c>
      <c r="AG14" s="22"/>
      <c r="AH14" s="22"/>
      <c r="AI14" s="22"/>
      <c r="AJ14" s="22"/>
      <c r="AK14" s="22"/>
      <c r="AL14" s="39" t="s">
        <v>19</v>
      </c>
      <c r="AM14" s="41" t="s">
        <v>17</v>
      </c>
      <c r="AN14" s="41"/>
      <c r="AO14" s="41"/>
      <c r="AP14" s="41"/>
      <c r="AQ14" s="41"/>
      <c r="AR14" s="41"/>
      <c r="AS14" s="41"/>
      <c r="AT14" s="41"/>
    </row>
    <row r="15" spans="1:46" ht="7.5" customHeight="1" thickBot="1" x14ac:dyDescent="0.45">
      <c r="A15"/>
      <c r="B15" s="60"/>
      <c r="C15" s="48"/>
      <c r="D15" s="25"/>
      <c r="E15" s="25"/>
      <c r="F15" s="25"/>
      <c r="G15" s="25"/>
      <c r="H15" s="25"/>
      <c r="I15" s="25"/>
      <c r="J15" s="26"/>
      <c r="K15" s="36"/>
      <c r="L15" s="36"/>
      <c r="M15" s="36"/>
      <c r="N15" s="36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28">
        <f>IF(K14&lt;=20000,K14,IF(K14&lt;=40000,ROUNDUP(K14*0.5,0)+10000,IF(K14&lt;=80000,ROUNDUP(K14*0.25,0)+20000,40000)))</f>
        <v>0</v>
      </c>
      <c r="Z15" s="28"/>
      <c r="AA15" s="28"/>
      <c r="AB15" s="28"/>
      <c r="AC15" s="28"/>
      <c r="AD15" s="28"/>
      <c r="AE15" s="28"/>
      <c r="AF15" s="22"/>
      <c r="AG15" s="22"/>
      <c r="AH15" s="22"/>
      <c r="AI15" s="22"/>
      <c r="AJ15" s="22"/>
      <c r="AK15" s="22"/>
      <c r="AL15" s="39"/>
      <c r="AM15" s="42">
        <f>MIN(Y15+Y19,40000)</f>
        <v>0</v>
      </c>
      <c r="AN15" s="42"/>
      <c r="AO15" s="42"/>
      <c r="AP15" s="42"/>
      <c r="AQ15" s="42"/>
      <c r="AR15" s="42"/>
      <c r="AS15" s="42"/>
      <c r="AT15" s="42"/>
    </row>
    <row r="16" spans="1:46" ht="7.5" customHeight="1" thickBot="1" x14ac:dyDescent="0.45">
      <c r="A16"/>
      <c r="B16" s="60"/>
      <c r="C16" s="48"/>
      <c r="D16" s="25"/>
      <c r="E16" s="25"/>
      <c r="F16" s="25"/>
      <c r="G16" s="25"/>
      <c r="H16" s="25"/>
      <c r="I16" s="25"/>
      <c r="J16" s="26"/>
      <c r="K16" s="36"/>
      <c r="L16" s="36"/>
      <c r="M16" s="36"/>
      <c r="N16" s="36"/>
      <c r="O16" s="38"/>
      <c r="P16" s="38"/>
      <c r="Q16" s="38"/>
      <c r="R16" s="38"/>
      <c r="S16" s="38"/>
      <c r="T16" s="38"/>
      <c r="U16" s="38"/>
      <c r="V16" s="38"/>
      <c r="W16" s="38"/>
      <c r="X16" s="39"/>
      <c r="Y16" s="28"/>
      <c r="Z16" s="28"/>
      <c r="AA16" s="28"/>
      <c r="AB16" s="28"/>
      <c r="AC16" s="28"/>
      <c r="AD16" s="28"/>
      <c r="AE16" s="28"/>
      <c r="AF16" s="22"/>
      <c r="AG16" s="22"/>
      <c r="AH16" s="22"/>
      <c r="AI16" s="22"/>
      <c r="AJ16" s="22"/>
      <c r="AK16" s="22"/>
      <c r="AL16" s="39"/>
      <c r="AM16" s="42"/>
      <c r="AN16" s="42"/>
      <c r="AO16" s="42"/>
      <c r="AP16" s="42"/>
      <c r="AQ16" s="42"/>
      <c r="AR16" s="42"/>
      <c r="AS16" s="42"/>
      <c r="AT16" s="42"/>
    </row>
    <row r="17" spans="1:46" ht="7.5" customHeight="1" thickBot="1" x14ac:dyDescent="0.45">
      <c r="A17"/>
      <c r="B17" s="60"/>
      <c r="C17" s="48"/>
      <c r="D17" s="25"/>
      <c r="E17" s="25"/>
      <c r="F17" s="25"/>
      <c r="G17" s="25"/>
      <c r="H17" s="25"/>
      <c r="I17" s="25"/>
      <c r="J17" s="26"/>
      <c r="K17" s="36"/>
      <c r="L17" s="36"/>
      <c r="M17" s="36"/>
      <c r="N17" s="36"/>
      <c r="O17" s="38"/>
      <c r="P17" s="38"/>
      <c r="Q17" s="38"/>
      <c r="R17" s="38"/>
      <c r="S17" s="38"/>
      <c r="T17" s="38"/>
      <c r="U17" s="38"/>
      <c r="V17" s="38"/>
      <c r="W17" s="38"/>
      <c r="X17" s="39"/>
      <c r="Y17" s="28"/>
      <c r="Z17" s="28"/>
      <c r="AA17" s="28"/>
      <c r="AB17" s="28"/>
      <c r="AC17" s="28"/>
      <c r="AD17" s="28"/>
      <c r="AE17" s="28"/>
      <c r="AF17" s="22"/>
      <c r="AG17" s="22"/>
      <c r="AH17" s="22"/>
      <c r="AI17" s="22"/>
      <c r="AJ17" s="22"/>
      <c r="AK17" s="22"/>
      <c r="AL17" s="39"/>
      <c r="AM17" s="42"/>
      <c r="AN17" s="42"/>
      <c r="AO17" s="42"/>
      <c r="AP17" s="42"/>
      <c r="AQ17" s="42"/>
      <c r="AR17" s="42"/>
      <c r="AS17" s="42"/>
      <c r="AT17" s="42"/>
    </row>
    <row r="18" spans="1:46" ht="7.5" customHeight="1" thickBot="1" x14ac:dyDescent="0.45">
      <c r="A18"/>
      <c r="B18" s="60"/>
      <c r="C18" s="48"/>
      <c r="D18" s="24" t="s">
        <v>20</v>
      </c>
      <c r="E18" s="25"/>
      <c r="F18" s="25"/>
      <c r="G18" s="25"/>
      <c r="H18" s="25"/>
      <c r="I18" s="25"/>
      <c r="J18" s="26" t="s">
        <v>21</v>
      </c>
      <c r="K18" s="36">
        <f>SUMIF(AF10:AH13,"旧",AJ10:AP13)</f>
        <v>0</v>
      </c>
      <c r="L18" s="36"/>
      <c r="M18" s="36"/>
      <c r="N18" s="36"/>
      <c r="O18" s="37" t="s">
        <v>22</v>
      </c>
      <c r="P18" s="38"/>
      <c r="Q18" s="38"/>
      <c r="R18" s="38"/>
      <c r="S18" s="38"/>
      <c r="T18" s="38"/>
      <c r="U18" s="38"/>
      <c r="V18" s="38"/>
      <c r="W18" s="38"/>
      <c r="X18" s="39" t="s">
        <v>23</v>
      </c>
      <c r="Y18" s="40" t="s">
        <v>24</v>
      </c>
      <c r="Z18" s="40"/>
      <c r="AA18" s="40"/>
      <c r="AB18" s="40"/>
      <c r="AC18" s="40"/>
      <c r="AD18" s="40"/>
      <c r="AE18" s="40"/>
      <c r="AF18" s="24" t="s">
        <v>25</v>
      </c>
      <c r="AG18" s="25"/>
      <c r="AH18" s="25"/>
      <c r="AI18" s="25"/>
      <c r="AJ18" s="25"/>
      <c r="AK18" s="25"/>
      <c r="AL18" s="26" t="s">
        <v>26</v>
      </c>
      <c r="AM18" s="27"/>
      <c r="AN18" s="27"/>
      <c r="AO18" s="27"/>
      <c r="AP18" s="27"/>
      <c r="AQ18" s="27"/>
      <c r="AR18" s="27"/>
      <c r="AS18" s="27"/>
      <c r="AT18" s="27"/>
    </row>
    <row r="19" spans="1:46" ht="7.5" customHeight="1" thickBot="1" x14ac:dyDescent="0.45">
      <c r="A19"/>
      <c r="B19" s="60"/>
      <c r="C19" s="48"/>
      <c r="D19" s="25"/>
      <c r="E19" s="25"/>
      <c r="F19" s="25"/>
      <c r="G19" s="25"/>
      <c r="H19" s="25"/>
      <c r="I19" s="25"/>
      <c r="J19" s="26"/>
      <c r="K19" s="36"/>
      <c r="L19" s="36"/>
      <c r="M19" s="36"/>
      <c r="N19" s="36"/>
      <c r="O19" s="38"/>
      <c r="P19" s="38"/>
      <c r="Q19" s="38"/>
      <c r="R19" s="38"/>
      <c r="S19" s="38"/>
      <c r="T19" s="38"/>
      <c r="U19" s="38"/>
      <c r="V19" s="38"/>
      <c r="W19" s="38"/>
      <c r="X19" s="39"/>
      <c r="Y19" s="28">
        <f>IF(K18&lt;=25000,K18,IF(K18&lt;=50000,ROUNDUP(K18*0.5,0)+12500,IF(K18&lt;=100000,ROUNDUP(K18*0.25,0)+25000,50000)))</f>
        <v>0</v>
      </c>
      <c r="Z19" s="28"/>
      <c r="AA19" s="28"/>
      <c r="AB19" s="28"/>
      <c r="AC19" s="28"/>
      <c r="AD19" s="28"/>
      <c r="AE19" s="28"/>
      <c r="AF19" s="25"/>
      <c r="AG19" s="25"/>
      <c r="AH19" s="25"/>
      <c r="AI19" s="25"/>
      <c r="AJ19" s="25"/>
      <c r="AK19" s="25"/>
      <c r="AL19" s="26"/>
      <c r="AM19" s="29">
        <f>MAX(Y19,AM15)</f>
        <v>0</v>
      </c>
      <c r="AN19" s="29"/>
      <c r="AO19" s="29"/>
      <c r="AP19" s="29"/>
      <c r="AQ19" s="29"/>
      <c r="AR19" s="29"/>
      <c r="AS19" s="29"/>
      <c r="AT19" s="30"/>
    </row>
    <row r="20" spans="1:46" ht="7.5" customHeight="1" thickBot="1" x14ac:dyDescent="0.45">
      <c r="A20"/>
      <c r="B20" s="60"/>
      <c r="C20" s="48"/>
      <c r="D20" s="25"/>
      <c r="E20" s="25"/>
      <c r="F20" s="25"/>
      <c r="G20" s="25"/>
      <c r="H20" s="25"/>
      <c r="I20" s="25"/>
      <c r="J20" s="26"/>
      <c r="K20" s="36"/>
      <c r="L20" s="36"/>
      <c r="M20" s="36"/>
      <c r="N20" s="36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28"/>
      <c r="Z20" s="28"/>
      <c r="AA20" s="28"/>
      <c r="AB20" s="28"/>
      <c r="AC20" s="28"/>
      <c r="AD20" s="28"/>
      <c r="AE20" s="28"/>
      <c r="AF20" s="25"/>
      <c r="AG20" s="25"/>
      <c r="AH20" s="25"/>
      <c r="AI20" s="25"/>
      <c r="AJ20" s="25"/>
      <c r="AK20" s="25"/>
      <c r="AL20" s="26"/>
      <c r="AM20" s="29"/>
      <c r="AN20" s="29"/>
      <c r="AO20" s="29"/>
      <c r="AP20" s="29"/>
      <c r="AQ20" s="29"/>
      <c r="AR20" s="29"/>
      <c r="AS20" s="29"/>
      <c r="AT20" s="30"/>
    </row>
    <row r="21" spans="1:46" ht="7.5" customHeight="1" thickBot="1" x14ac:dyDescent="0.45">
      <c r="A21"/>
      <c r="B21" s="60"/>
      <c r="C21" s="48"/>
      <c r="D21" s="25"/>
      <c r="E21" s="25"/>
      <c r="F21" s="25"/>
      <c r="G21" s="25"/>
      <c r="H21" s="25"/>
      <c r="I21" s="25"/>
      <c r="J21" s="26"/>
      <c r="K21" s="36"/>
      <c r="L21" s="36"/>
      <c r="M21" s="36"/>
      <c r="N21" s="36"/>
      <c r="O21" s="38"/>
      <c r="P21" s="38"/>
      <c r="Q21" s="38"/>
      <c r="R21" s="38"/>
      <c r="S21" s="38"/>
      <c r="T21" s="38"/>
      <c r="U21" s="38"/>
      <c r="V21" s="38"/>
      <c r="W21" s="38"/>
      <c r="X21" s="39"/>
      <c r="Y21" s="28"/>
      <c r="Z21" s="28"/>
      <c r="AA21" s="28"/>
      <c r="AB21" s="28"/>
      <c r="AC21" s="28"/>
      <c r="AD21" s="28"/>
      <c r="AE21" s="28"/>
      <c r="AF21" s="25"/>
      <c r="AG21" s="25"/>
      <c r="AH21" s="25"/>
      <c r="AI21" s="25"/>
      <c r="AJ21" s="25"/>
      <c r="AK21" s="25"/>
      <c r="AL21" s="26"/>
      <c r="AM21" s="31"/>
      <c r="AN21" s="31"/>
      <c r="AO21" s="31"/>
      <c r="AP21" s="31"/>
      <c r="AQ21" s="31"/>
      <c r="AR21" s="31"/>
      <c r="AS21" s="31"/>
      <c r="AT21" s="32"/>
    </row>
    <row r="22" spans="1:46" ht="23.25" customHeight="1" thickBot="1" x14ac:dyDescent="0.45">
      <c r="A22"/>
      <c r="B22" s="60"/>
      <c r="C22" s="48" t="s">
        <v>27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51"/>
      <c r="AG22" s="51"/>
      <c r="AH22" s="51"/>
      <c r="AI22" s="2" t="s">
        <v>12</v>
      </c>
      <c r="AJ22" s="14"/>
      <c r="AK22" s="14"/>
      <c r="AL22" s="14"/>
      <c r="AM22" s="14"/>
      <c r="AN22" s="14"/>
      <c r="AO22" s="14"/>
      <c r="AP22" s="15"/>
      <c r="AQ22" s="7" t="s">
        <v>65</v>
      </c>
      <c r="AR22" s="47"/>
      <c r="AS22" s="47"/>
      <c r="AT22" s="47"/>
    </row>
    <row r="23" spans="1:46" ht="23.25" customHeight="1" thickBot="1" x14ac:dyDescent="0.45">
      <c r="A23"/>
      <c r="B23" s="60"/>
      <c r="C23" s="48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51"/>
      <c r="AG23" s="51"/>
      <c r="AH23" s="51"/>
      <c r="AI23" s="2" t="s">
        <v>12</v>
      </c>
      <c r="AJ23" s="14"/>
      <c r="AK23" s="14"/>
      <c r="AL23" s="14"/>
      <c r="AM23" s="14"/>
      <c r="AN23" s="14"/>
      <c r="AO23" s="14"/>
      <c r="AP23" s="15"/>
      <c r="AQ23" s="8"/>
      <c r="AR23" s="47"/>
      <c r="AS23" s="47"/>
      <c r="AT23" s="47"/>
    </row>
    <row r="24" spans="1:46" ht="7.5" customHeight="1" thickBot="1" x14ac:dyDescent="0.45">
      <c r="A24"/>
      <c r="B24" s="60"/>
      <c r="C24" s="48"/>
      <c r="D24" s="50" t="s">
        <v>29</v>
      </c>
      <c r="E24" s="50"/>
      <c r="F24" s="50"/>
      <c r="G24" s="50"/>
      <c r="H24" s="50"/>
      <c r="I24" s="50"/>
      <c r="J24" s="26" t="s">
        <v>30</v>
      </c>
      <c r="K24" s="36">
        <f>SUM(AJ22:AP23)</f>
        <v>0</v>
      </c>
      <c r="L24" s="36"/>
      <c r="M24" s="36"/>
      <c r="N24" s="36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 t="s">
        <v>31</v>
      </c>
      <c r="AC24" s="50"/>
      <c r="AD24" s="50"/>
      <c r="AE24" s="50"/>
      <c r="AF24" s="50"/>
      <c r="AG24" s="50"/>
      <c r="AH24" s="50"/>
      <c r="AI24" s="50"/>
      <c r="AJ24" s="50"/>
      <c r="AK24" s="50"/>
      <c r="AL24" s="26" t="s">
        <v>32</v>
      </c>
      <c r="AM24" s="49" t="s">
        <v>17</v>
      </c>
      <c r="AN24" s="49"/>
      <c r="AO24" s="49"/>
      <c r="AP24" s="49"/>
      <c r="AQ24" s="49"/>
      <c r="AR24" s="49"/>
      <c r="AS24" s="49"/>
      <c r="AT24" s="49"/>
    </row>
    <row r="25" spans="1:46" ht="7.5" customHeight="1" thickBot="1" x14ac:dyDescent="0.45">
      <c r="A25"/>
      <c r="B25" s="60"/>
      <c r="C25" s="48"/>
      <c r="D25" s="50"/>
      <c r="E25" s="50"/>
      <c r="F25" s="50"/>
      <c r="G25" s="50"/>
      <c r="H25" s="50"/>
      <c r="I25" s="50"/>
      <c r="J25" s="26"/>
      <c r="K25" s="36"/>
      <c r="L25" s="36"/>
      <c r="M25" s="36"/>
      <c r="N25" s="36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26"/>
      <c r="AM25" s="29">
        <f>IF(K24&lt;=20000,K24,IF(K24&lt;=40000,ROUNDUP(K24*0.5,0)+10000,IF(K24&lt;=80000,ROUNDUP(K24*0.25,0)+20000,40000)))</f>
        <v>0</v>
      </c>
      <c r="AN25" s="29"/>
      <c r="AO25" s="29"/>
      <c r="AP25" s="29"/>
      <c r="AQ25" s="29"/>
      <c r="AR25" s="29"/>
      <c r="AS25" s="29"/>
      <c r="AT25" s="30"/>
    </row>
    <row r="26" spans="1:46" ht="7.5" customHeight="1" thickBot="1" x14ac:dyDescent="0.45">
      <c r="A26"/>
      <c r="B26" s="60"/>
      <c r="C26" s="48"/>
      <c r="D26" s="50"/>
      <c r="E26" s="50"/>
      <c r="F26" s="50"/>
      <c r="G26" s="50"/>
      <c r="H26" s="50"/>
      <c r="I26" s="50"/>
      <c r="J26" s="26"/>
      <c r="K26" s="36"/>
      <c r="L26" s="36"/>
      <c r="M26" s="36"/>
      <c r="N26" s="36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26"/>
      <c r="AM26" s="29"/>
      <c r="AN26" s="29"/>
      <c r="AO26" s="29"/>
      <c r="AP26" s="29"/>
      <c r="AQ26" s="29"/>
      <c r="AR26" s="29"/>
      <c r="AS26" s="29"/>
      <c r="AT26" s="30"/>
    </row>
    <row r="27" spans="1:46" ht="7.5" customHeight="1" thickBot="1" x14ac:dyDescent="0.45">
      <c r="A27"/>
      <c r="B27" s="60"/>
      <c r="C27" s="48"/>
      <c r="D27" s="50"/>
      <c r="E27" s="50"/>
      <c r="F27" s="50"/>
      <c r="G27" s="50"/>
      <c r="H27" s="50"/>
      <c r="I27" s="50"/>
      <c r="J27" s="26"/>
      <c r="K27" s="36"/>
      <c r="L27" s="36"/>
      <c r="M27" s="36"/>
      <c r="N27" s="36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26"/>
      <c r="AM27" s="31"/>
      <c r="AN27" s="31"/>
      <c r="AO27" s="31"/>
      <c r="AP27" s="31"/>
      <c r="AQ27" s="31"/>
      <c r="AR27" s="31"/>
      <c r="AS27" s="31"/>
      <c r="AT27" s="32"/>
    </row>
    <row r="28" spans="1:46" ht="23.25" customHeight="1" thickBot="1" x14ac:dyDescent="0.45">
      <c r="A28"/>
      <c r="B28" s="60"/>
      <c r="C28" s="48" t="s">
        <v>35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4"/>
      <c r="Z28" s="44"/>
      <c r="AA28" s="45"/>
      <c r="AB28" s="45"/>
      <c r="AC28" s="45"/>
      <c r="AD28" s="43"/>
      <c r="AE28" s="43"/>
      <c r="AF28" s="46"/>
      <c r="AG28" s="46"/>
      <c r="AH28" s="46"/>
      <c r="AI28" s="2" t="s">
        <v>12</v>
      </c>
      <c r="AJ28" s="14"/>
      <c r="AK28" s="14"/>
      <c r="AL28" s="14"/>
      <c r="AM28" s="14"/>
      <c r="AN28" s="14"/>
      <c r="AO28" s="14"/>
      <c r="AP28" s="15"/>
      <c r="AQ28" s="7" t="s">
        <v>65</v>
      </c>
      <c r="AR28" s="47"/>
      <c r="AS28" s="47"/>
      <c r="AT28" s="47"/>
    </row>
    <row r="29" spans="1:46" ht="23.25" customHeight="1" thickBot="1" x14ac:dyDescent="0.45">
      <c r="A29"/>
      <c r="B29" s="60"/>
      <c r="C29" s="4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4"/>
      <c r="Z29" s="44"/>
      <c r="AA29" s="45"/>
      <c r="AB29" s="45"/>
      <c r="AC29" s="45"/>
      <c r="AD29" s="43"/>
      <c r="AE29" s="43"/>
      <c r="AF29" s="46"/>
      <c r="AG29" s="46"/>
      <c r="AH29" s="46"/>
      <c r="AI29" s="2" t="s">
        <v>12</v>
      </c>
      <c r="AJ29" s="14"/>
      <c r="AK29" s="14"/>
      <c r="AL29" s="14"/>
      <c r="AM29" s="14"/>
      <c r="AN29" s="14"/>
      <c r="AO29" s="14"/>
      <c r="AP29" s="15"/>
      <c r="AQ29" s="4"/>
      <c r="AR29" s="47"/>
      <c r="AS29" s="47"/>
      <c r="AT29" s="47"/>
    </row>
    <row r="30" spans="1:46" ht="23.25" customHeight="1" thickBot="1" x14ac:dyDescent="0.45">
      <c r="A30"/>
      <c r="B30" s="60"/>
      <c r="C30" s="4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4"/>
      <c r="Z30" s="44"/>
      <c r="AA30" s="45"/>
      <c r="AB30" s="45"/>
      <c r="AC30" s="45"/>
      <c r="AD30" s="43"/>
      <c r="AE30" s="43"/>
      <c r="AF30" s="46"/>
      <c r="AG30" s="46"/>
      <c r="AH30" s="46"/>
      <c r="AI30" s="2" t="s">
        <v>12</v>
      </c>
      <c r="AJ30" s="14"/>
      <c r="AK30" s="14"/>
      <c r="AL30" s="14"/>
      <c r="AM30" s="14"/>
      <c r="AN30" s="14"/>
      <c r="AO30" s="14"/>
      <c r="AP30" s="15"/>
      <c r="AQ30" s="4"/>
      <c r="AR30" s="47"/>
      <c r="AS30" s="47"/>
      <c r="AT30" s="47"/>
    </row>
    <row r="31" spans="1:46" ht="7.5" customHeight="1" thickBot="1" x14ac:dyDescent="0.45">
      <c r="A31"/>
      <c r="B31" s="60"/>
      <c r="C31" s="48"/>
      <c r="D31" s="24" t="s">
        <v>13</v>
      </c>
      <c r="E31" s="25"/>
      <c r="F31" s="25"/>
      <c r="G31" s="25"/>
      <c r="H31" s="25"/>
      <c r="I31" s="25"/>
      <c r="J31" s="26" t="s">
        <v>36</v>
      </c>
      <c r="K31" s="36">
        <f>SUMIF(AF28:AH30,"新",AJ28:AP30)</f>
        <v>0</v>
      </c>
      <c r="L31" s="36"/>
      <c r="M31" s="36"/>
      <c r="N31" s="36"/>
      <c r="O31" s="37" t="s">
        <v>37</v>
      </c>
      <c r="P31" s="38"/>
      <c r="Q31" s="38"/>
      <c r="R31" s="38"/>
      <c r="S31" s="38"/>
      <c r="T31" s="38"/>
      <c r="U31" s="38"/>
      <c r="V31" s="38"/>
      <c r="W31" s="38"/>
      <c r="X31" s="39" t="s">
        <v>28</v>
      </c>
      <c r="Y31" s="40" t="s">
        <v>17</v>
      </c>
      <c r="Z31" s="40"/>
      <c r="AA31" s="40"/>
      <c r="AB31" s="40"/>
      <c r="AC31" s="40"/>
      <c r="AD31" s="40"/>
      <c r="AE31" s="40"/>
      <c r="AF31" s="22" t="s">
        <v>38</v>
      </c>
      <c r="AG31" s="22"/>
      <c r="AH31" s="22"/>
      <c r="AI31" s="22"/>
      <c r="AJ31" s="22"/>
      <c r="AK31" s="22"/>
      <c r="AL31" s="39" t="s">
        <v>34</v>
      </c>
      <c r="AM31" s="41" t="s">
        <v>17</v>
      </c>
      <c r="AN31" s="41"/>
      <c r="AO31" s="41"/>
      <c r="AP31" s="41"/>
      <c r="AQ31" s="41"/>
      <c r="AR31" s="41"/>
      <c r="AS31" s="41"/>
      <c r="AT31" s="41"/>
    </row>
    <row r="32" spans="1:46" ht="7.5" customHeight="1" thickBot="1" x14ac:dyDescent="0.45">
      <c r="A32"/>
      <c r="B32" s="60"/>
      <c r="C32" s="48"/>
      <c r="D32" s="25"/>
      <c r="E32" s="25"/>
      <c r="F32" s="25"/>
      <c r="G32" s="25"/>
      <c r="H32" s="25"/>
      <c r="I32" s="25"/>
      <c r="J32" s="26"/>
      <c r="K32" s="36"/>
      <c r="L32" s="36"/>
      <c r="M32" s="36"/>
      <c r="N32" s="36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28">
        <f>IF(K31&lt;=20000,K31,IF(K31&lt;=40000,ROUNDUP(K31*0.5,0)+10000,IF(K31&lt;=80000,ROUNDUP(K31*0.25,0)+20000,40000)))</f>
        <v>0</v>
      </c>
      <c r="Z32" s="28"/>
      <c r="AA32" s="28"/>
      <c r="AB32" s="28"/>
      <c r="AC32" s="28"/>
      <c r="AD32" s="28"/>
      <c r="AE32" s="28"/>
      <c r="AF32" s="22"/>
      <c r="AG32" s="22"/>
      <c r="AH32" s="22"/>
      <c r="AI32" s="22"/>
      <c r="AJ32" s="22"/>
      <c r="AK32" s="22"/>
      <c r="AL32" s="39"/>
      <c r="AM32" s="42">
        <f>MIN(Y32+Y36,40000)</f>
        <v>0</v>
      </c>
      <c r="AN32" s="42"/>
      <c r="AO32" s="42"/>
      <c r="AP32" s="42"/>
      <c r="AQ32" s="42"/>
      <c r="AR32" s="42"/>
      <c r="AS32" s="42"/>
      <c r="AT32" s="42"/>
    </row>
    <row r="33" spans="1:46" ht="7.5" customHeight="1" thickBot="1" x14ac:dyDescent="0.45">
      <c r="A33"/>
      <c r="B33" s="60"/>
      <c r="C33" s="48"/>
      <c r="D33" s="25"/>
      <c r="E33" s="25"/>
      <c r="F33" s="25"/>
      <c r="G33" s="25"/>
      <c r="H33" s="25"/>
      <c r="I33" s="25"/>
      <c r="J33" s="26"/>
      <c r="K33" s="36"/>
      <c r="L33" s="36"/>
      <c r="M33" s="36"/>
      <c r="N33" s="36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28"/>
      <c r="Z33" s="28"/>
      <c r="AA33" s="28"/>
      <c r="AB33" s="28"/>
      <c r="AC33" s="28"/>
      <c r="AD33" s="28"/>
      <c r="AE33" s="28"/>
      <c r="AF33" s="22"/>
      <c r="AG33" s="22"/>
      <c r="AH33" s="22"/>
      <c r="AI33" s="22"/>
      <c r="AJ33" s="22"/>
      <c r="AK33" s="22"/>
      <c r="AL33" s="39"/>
      <c r="AM33" s="42"/>
      <c r="AN33" s="42"/>
      <c r="AO33" s="42"/>
      <c r="AP33" s="42"/>
      <c r="AQ33" s="42"/>
      <c r="AR33" s="42"/>
      <c r="AS33" s="42"/>
      <c r="AT33" s="42"/>
    </row>
    <row r="34" spans="1:46" ht="7.5" customHeight="1" thickBot="1" x14ac:dyDescent="0.45">
      <c r="A34"/>
      <c r="B34" s="60"/>
      <c r="C34" s="48"/>
      <c r="D34" s="25"/>
      <c r="E34" s="25"/>
      <c r="F34" s="25"/>
      <c r="G34" s="25"/>
      <c r="H34" s="25"/>
      <c r="I34" s="25"/>
      <c r="J34" s="26"/>
      <c r="K34" s="36"/>
      <c r="L34" s="36"/>
      <c r="M34" s="36"/>
      <c r="N34" s="36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28"/>
      <c r="Z34" s="28"/>
      <c r="AA34" s="28"/>
      <c r="AB34" s="28"/>
      <c r="AC34" s="28"/>
      <c r="AD34" s="28"/>
      <c r="AE34" s="28"/>
      <c r="AF34" s="22"/>
      <c r="AG34" s="22"/>
      <c r="AH34" s="22"/>
      <c r="AI34" s="22"/>
      <c r="AJ34" s="22"/>
      <c r="AK34" s="22"/>
      <c r="AL34" s="39"/>
      <c r="AM34" s="42"/>
      <c r="AN34" s="42"/>
      <c r="AO34" s="42"/>
      <c r="AP34" s="42"/>
      <c r="AQ34" s="42"/>
      <c r="AR34" s="42"/>
      <c r="AS34" s="42"/>
      <c r="AT34" s="42"/>
    </row>
    <row r="35" spans="1:46" ht="7.5" customHeight="1" thickBot="1" x14ac:dyDescent="0.45">
      <c r="A35"/>
      <c r="B35" s="60"/>
      <c r="C35" s="48"/>
      <c r="D35" s="24" t="s">
        <v>20</v>
      </c>
      <c r="E35" s="25"/>
      <c r="F35" s="25"/>
      <c r="G35" s="25"/>
      <c r="H35" s="25"/>
      <c r="I35" s="25"/>
      <c r="J35" s="26" t="s">
        <v>39</v>
      </c>
      <c r="K35" s="36">
        <f>SUMIF(AF28:AH30,"旧",AJ28:AP30)</f>
        <v>0</v>
      </c>
      <c r="L35" s="36"/>
      <c r="M35" s="36"/>
      <c r="N35" s="36"/>
      <c r="O35" s="37" t="s">
        <v>40</v>
      </c>
      <c r="P35" s="38"/>
      <c r="Q35" s="38"/>
      <c r="R35" s="38"/>
      <c r="S35" s="38"/>
      <c r="T35" s="38"/>
      <c r="U35" s="38"/>
      <c r="V35" s="38"/>
      <c r="W35" s="38"/>
      <c r="X35" s="39" t="s">
        <v>33</v>
      </c>
      <c r="Y35" s="40" t="s">
        <v>24</v>
      </c>
      <c r="Z35" s="40"/>
      <c r="AA35" s="40"/>
      <c r="AB35" s="40"/>
      <c r="AC35" s="40"/>
      <c r="AD35" s="40"/>
      <c r="AE35" s="40"/>
      <c r="AF35" s="24" t="s">
        <v>41</v>
      </c>
      <c r="AG35" s="25"/>
      <c r="AH35" s="25"/>
      <c r="AI35" s="25"/>
      <c r="AJ35" s="25"/>
      <c r="AK35" s="25"/>
      <c r="AL35" s="26" t="s">
        <v>42</v>
      </c>
      <c r="AM35" s="27"/>
      <c r="AN35" s="27"/>
      <c r="AO35" s="27"/>
      <c r="AP35" s="27"/>
      <c r="AQ35" s="27"/>
      <c r="AR35" s="27"/>
      <c r="AS35" s="27"/>
      <c r="AT35" s="27"/>
    </row>
    <row r="36" spans="1:46" ht="7.5" customHeight="1" thickBot="1" x14ac:dyDescent="0.45">
      <c r="A36"/>
      <c r="B36" s="60"/>
      <c r="C36" s="48"/>
      <c r="D36" s="25"/>
      <c r="E36" s="25"/>
      <c r="F36" s="25"/>
      <c r="G36" s="25"/>
      <c r="H36" s="25"/>
      <c r="I36" s="25"/>
      <c r="J36" s="26"/>
      <c r="K36" s="36"/>
      <c r="L36" s="36"/>
      <c r="M36" s="36"/>
      <c r="N36" s="36"/>
      <c r="O36" s="38"/>
      <c r="P36" s="38"/>
      <c r="Q36" s="38"/>
      <c r="R36" s="38"/>
      <c r="S36" s="38"/>
      <c r="T36" s="38"/>
      <c r="U36" s="38"/>
      <c r="V36" s="38"/>
      <c r="W36" s="38"/>
      <c r="X36" s="39"/>
      <c r="Y36" s="28">
        <f>IF(K35&lt;=25000,K35,IF(K35&lt;=50000,ROUNDUP(K35*0.5,0)+12500,IF(K35&lt;=100000,ROUNDUP(K35*0.25,0)+25000,50000)))</f>
        <v>0</v>
      </c>
      <c r="Z36" s="28"/>
      <c r="AA36" s="28"/>
      <c r="AB36" s="28"/>
      <c r="AC36" s="28"/>
      <c r="AD36" s="28"/>
      <c r="AE36" s="28"/>
      <c r="AF36" s="25"/>
      <c r="AG36" s="25"/>
      <c r="AH36" s="25"/>
      <c r="AI36" s="25"/>
      <c r="AJ36" s="25"/>
      <c r="AK36" s="25"/>
      <c r="AL36" s="26"/>
      <c r="AM36" s="29">
        <f>MAX(Y36,AM32)</f>
        <v>0</v>
      </c>
      <c r="AN36" s="29"/>
      <c r="AO36" s="29"/>
      <c r="AP36" s="29"/>
      <c r="AQ36" s="29"/>
      <c r="AR36" s="29"/>
      <c r="AS36" s="29"/>
      <c r="AT36" s="30"/>
    </row>
    <row r="37" spans="1:46" ht="7.5" customHeight="1" thickBot="1" x14ac:dyDescent="0.45">
      <c r="A37"/>
      <c r="B37" s="60"/>
      <c r="C37" s="48"/>
      <c r="D37" s="25"/>
      <c r="E37" s="25"/>
      <c r="F37" s="25"/>
      <c r="G37" s="25"/>
      <c r="H37" s="25"/>
      <c r="I37" s="25"/>
      <c r="J37" s="26"/>
      <c r="K37" s="36"/>
      <c r="L37" s="36"/>
      <c r="M37" s="36"/>
      <c r="N37" s="36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28"/>
      <c r="Z37" s="28"/>
      <c r="AA37" s="28"/>
      <c r="AB37" s="28"/>
      <c r="AC37" s="28"/>
      <c r="AD37" s="28"/>
      <c r="AE37" s="28"/>
      <c r="AF37" s="25"/>
      <c r="AG37" s="25"/>
      <c r="AH37" s="25"/>
      <c r="AI37" s="25"/>
      <c r="AJ37" s="25"/>
      <c r="AK37" s="25"/>
      <c r="AL37" s="26"/>
      <c r="AM37" s="29"/>
      <c r="AN37" s="29"/>
      <c r="AO37" s="29"/>
      <c r="AP37" s="29"/>
      <c r="AQ37" s="29"/>
      <c r="AR37" s="29"/>
      <c r="AS37" s="29"/>
      <c r="AT37" s="30"/>
    </row>
    <row r="38" spans="1:46" ht="7.5" customHeight="1" thickBot="1" x14ac:dyDescent="0.45">
      <c r="A38"/>
      <c r="B38" s="60"/>
      <c r="C38" s="48"/>
      <c r="D38" s="25"/>
      <c r="E38" s="25"/>
      <c r="F38" s="25"/>
      <c r="G38" s="25"/>
      <c r="H38" s="25"/>
      <c r="I38" s="25"/>
      <c r="J38" s="26"/>
      <c r="K38" s="36"/>
      <c r="L38" s="36"/>
      <c r="M38" s="36"/>
      <c r="N38" s="36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28"/>
      <c r="Z38" s="28"/>
      <c r="AA38" s="28"/>
      <c r="AB38" s="28"/>
      <c r="AC38" s="28"/>
      <c r="AD38" s="28"/>
      <c r="AE38" s="28"/>
      <c r="AF38" s="25"/>
      <c r="AG38" s="25"/>
      <c r="AH38" s="25"/>
      <c r="AI38" s="25"/>
      <c r="AJ38" s="25"/>
      <c r="AK38" s="25"/>
      <c r="AL38" s="26"/>
      <c r="AM38" s="31"/>
      <c r="AN38" s="31"/>
      <c r="AO38" s="31"/>
      <c r="AP38" s="31"/>
      <c r="AQ38" s="31"/>
      <c r="AR38" s="31"/>
      <c r="AS38" s="31"/>
      <c r="AT38" s="32"/>
    </row>
    <row r="39" spans="1:46" ht="7.5" customHeight="1" thickBot="1" x14ac:dyDescent="0.45">
      <c r="A39"/>
      <c r="B39" s="60"/>
      <c r="C39" s="33" t="s">
        <v>43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 t="s">
        <v>44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4" t="s">
        <v>45</v>
      </c>
      <c r="AN39" s="35"/>
      <c r="AO39" s="35"/>
      <c r="AP39" s="35"/>
      <c r="AQ39" s="35"/>
      <c r="AR39" s="35"/>
      <c r="AS39" s="35"/>
      <c r="AT39" s="35"/>
    </row>
    <row r="40" spans="1:46" ht="7.5" customHeight="1" thickBot="1" x14ac:dyDescent="0.45">
      <c r="A40"/>
      <c r="B40" s="60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5"/>
      <c r="AN40" s="35"/>
      <c r="AO40" s="35"/>
      <c r="AP40" s="35"/>
      <c r="AQ40" s="35"/>
      <c r="AR40" s="35"/>
      <c r="AS40" s="35"/>
      <c r="AT40" s="35"/>
    </row>
    <row r="41" spans="1:46" ht="7.5" customHeight="1" thickBot="1" x14ac:dyDescent="0.45">
      <c r="A41"/>
      <c r="B41" s="60"/>
      <c r="C41" s="22" t="s">
        <v>46</v>
      </c>
      <c r="D41" s="22"/>
      <c r="E41" s="22"/>
      <c r="F41" s="22"/>
      <c r="G41" s="22"/>
      <c r="H41" s="22"/>
      <c r="I41" s="22"/>
      <c r="J41" s="22"/>
      <c r="K41" s="22"/>
      <c r="L41" s="23" t="s">
        <v>47</v>
      </c>
      <c r="M41" s="23"/>
      <c r="N41" s="23"/>
      <c r="O41" s="23"/>
      <c r="P41" s="23"/>
      <c r="Q41" s="23"/>
      <c r="R41" s="23"/>
      <c r="S41" s="23"/>
      <c r="T41" s="23"/>
      <c r="U41" s="22" t="s">
        <v>48</v>
      </c>
      <c r="V41" s="22"/>
      <c r="W41" s="22"/>
      <c r="X41" s="22"/>
      <c r="Y41" s="22"/>
      <c r="Z41" s="22"/>
      <c r="AA41" s="22"/>
      <c r="AB41" s="22"/>
      <c r="AC41" s="22"/>
      <c r="AD41" s="23" t="s">
        <v>47</v>
      </c>
      <c r="AE41" s="23"/>
      <c r="AF41" s="23"/>
      <c r="AG41" s="23"/>
      <c r="AH41" s="23"/>
      <c r="AI41" s="23"/>
      <c r="AJ41" s="23"/>
      <c r="AK41" s="23"/>
      <c r="AL41" s="23"/>
      <c r="AM41" s="35"/>
      <c r="AN41" s="35"/>
      <c r="AO41" s="35"/>
      <c r="AP41" s="35"/>
      <c r="AQ41" s="35"/>
      <c r="AR41" s="35"/>
      <c r="AS41" s="35"/>
      <c r="AT41" s="35"/>
    </row>
    <row r="42" spans="1:46" ht="7.5" customHeight="1" thickBot="1" x14ac:dyDescent="0.45">
      <c r="A42"/>
      <c r="B42" s="60"/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22"/>
      <c r="V42" s="22"/>
      <c r="W42" s="22"/>
      <c r="X42" s="22"/>
      <c r="Y42" s="22"/>
      <c r="Z42" s="22"/>
      <c r="AA42" s="22"/>
      <c r="AB42" s="22"/>
      <c r="AC42" s="22"/>
      <c r="AD42" s="23"/>
      <c r="AE42" s="23"/>
      <c r="AF42" s="23"/>
      <c r="AG42" s="23"/>
      <c r="AH42" s="23"/>
      <c r="AI42" s="23"/>
      <c r="AJ42" s="23"/>
      <c r="AK42" s="23"/>
      <c r="AL42" s="23"/>
      <c r="AM42" s="35"/>
      <c r="AN42" s="35"/>
      <c r="AO42" s="35"/>
      <c r="AP42" s="35"/>
      <c r="AQ42" s="35"/>
      <c r="AR42" s="35"/>
      <c r="AS42" s="35"/>
      <c r="AT42" s="35"/>
    </row>
    <row r="43" spans="1:46" ht="7.5" customHeight="1" thickBot="1" x14ac:dyDescent="0.45">
      <c r="A43"/>
      <c r="B43" s="60"/>
      <c r="C43" s="17" t="s">
        <v>49</v>
      </c>
      <c r="D43" s="17"/>
      <c r="E43" s="17"/>
      <c r="F43" s="17"/>
      <c r="G43" s="17"/>
      <c r="H43" s="17"/>
      <c r="I43" s="17"/>
      <c r="J43" s="17"/>
      <c r="K43" s="17"/>
      <c r="L43" s="18" t="s">
        <v>50</v>
      </c>
      <c r="M43" s="18"/>
      <c r="N43" s="18"/>
      <c r="O43" s="18"/>
      <c r="P43" s="18"/>
      <c r="Q43" s="18"/>
      <c r="R43" s="18"/>
      <c r="S43" s="18"/>
      <c r="T43" s="18"/>
      <c r="U43" s="17" t="s">
        <v>51</v>
      </c>
      <c r="V43" s="17"/>
      <c r="W43" s="17"/>
      <c r="X43" s="17"/>
      <c r="Y43" s="17"/>
      <c r="Z43" s="17"/>
      <c r="AA43" s="17"/>
      <c r="AB43" s="17"/>
      <c r="AC43" s="17"/>
      <c r="AD43" s="18" t="s">
        <v>52</v>
      </c>
      <c r="AE43" s="18"/>
      <c r="AF43" s="18"/>
      <c r="AG43" s="18"/>
      <c r="AH43" s="18"/>
      <c r="AI43" s="18"/>
      <c r="AJ43" s="18"/>
      <c r="AK43" s="18"/>
      <c r="AL43" s="18"/>
      <c r="AM43" s="35"/>
      <c r="AN43" s="35"/>
      <c r="AO43" s="35"/>
      <c r="AP43" s="35"/>
      <c r="AQ43" s="35"/>
      <c r="AR43" s="35"/>
      <c r="AS43" s="35"/>
      <c r="AT43" s="35"/>
    </row>
    <row r="44" spans="1:46" ht="7.5" customHeight="1" thickBot="1" x14ac:dyDescent="0.45">
      <c r="A44"/>
      <c r="B44" s="60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8"/>
      <c r="P44" s="18"/>
      <c r="Q44" s="18"/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8"/>
      <c r="AE44" s="18"/>
      <c r="AF44" s="18"/>
      <c r="AG44" s="18"/>
      <c r="AH44" s="18"/>
      <c r="AI44" s="18"/>
      <c r="AJ44" s="18"/>
      <c r="AK44" s="18"/>
      <c r="AL44" s="18"/>
      <c r="AM44" s="35"/>
      <c r="AN44" s="35"/>
      <c r="AO44" s="35"/>
      <c r="AP44" s="35"/>
      <c r="AQ44" s="35"/>
      <c r="AR44" s="35"/>
      <c r="AS44" s="35"/>
      <c r="AT44" s="35"/>
    </row>
    <row r="45" spans="1:46" ht="7.5" customHeight="1" thickBot="1" x14ac:dyDescent="0.45">
      <c r="A45"/>
      <c r="B45" s="60"/>
      <c r="C45" s="17" t="s">
        <v>53</v>
      </c>
      <c r="D45" s="17"/>
      <c r="E45" s="17"/>
      <c r="F45" s="17"/>
      <c r="G45" s="17"/>
      <c r="H45" s="17"/>
      <c r="I45" s="17"/>
      <c r="J45" s="17"/>
      <c r="K45" s="17"/>
      <c r="L45" s="18" t="s">
        <v>54</v>
      </c>
      <c r="M45" s="18"/>
      <c r="N45" s="18"/>
      <c r="O45" s="18"/>
      <c r="P45" s="18"/>
      <c r="Q45" s="18"/>
      <c r="R45" s="18"/>
      <c r="S45" s="18"/>
      <c r="T45" s="18"/>
      <c r="U45" s="17" t="s">
        <v>55</v>
      </c>
      <c r="V45" s="17"/>
      <c r="W45" s="17"/>
      <c r="X45" s="17"/>
      <c r="Y45" s="17"/>
      <c r="Z45" s="17"/>
      <c r="AA45" s="17"/>
      <c r="AB45" s="17"/>
      <c r="AC45" s="17"/>
      <c r="AD45" s="18" t="s">
        <v>56</v>
      </c>
      <c r="AE45" s="18"/>
      <c r="AF45" s="18"/>
      <c r="AG45" s="18"/>
      <c r="AH45" s="18"/>
      <c r="AI45" s="18"/>
      <c r="AJ45" s="18"/>
      <c r="AK45" s="18"/>
      <c r="AL45" s="18"/>
      <c r="AM45" s="19">
        <f>MIN(AM19+AM25+AM36,120000)</f>
        <v>0</v>
      </c>
      <c r="AN45" s="19"/>
      <c r="AO45" s="19"/>
      <c r="AP45" s="19"/>
      <c r="AQ45" s="19"/>
      <c r="AR45" s="19"/>
      <c r="AS45" s="19"/>
      <c r="AT45" s="19"/>
    </row>
    <row r="46" spans="1:46" ht="7.5" customHeight="1" thickBot="1" x14ac:dyDescent="0.45">
      <c r="A46"/>
      <c r="B46" s="60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8"/>
      <c r="AE46" s="18"/>
      <c r="AF46" s="18"/>
      <c r="AG46" s="18"/>
      <c r="AH46" s="18"/>
      <c r="AI46" s="18"/>
      <c r="AJ46" s="18"/>
      <c r="AK46" s="18"/>
      <c r="AL46" s="18"/>
      <c r="AM46" s="19"/>
      <c r="AN46" s="19"/>
      <c r="AO46" s="19"/>
      <c r="AP46" s="19"/>
      <c r="AQ46" s="19"/>
      <c r="AR46" s="19"/>
      <c r="AS46" s="19"/>
      <c r="AT46" s="19"/>
    </row>
    <row r="47" spans="1:46" ht="7.5" customHeight="1" thickBot="1" x14ac:dyDescent="0.45">
      <c r="A47"/>
      <c r="B47" s="60"/>
      <c r="C47" s="17" t="s">
        <v>57</v>
      </c>
      <c r="D47" s="17"/>
      <c r="E47" s="17"/>
      <c r="F47" s="17"/>
      <c r="G47" s="17"/>
      <c r="H47" s="17"/>
      <c r="I47" s="17"/>
      <c r="J47" s="17"/>
      <c r="K47" s="17"/>
      <c r="L47" s="18" t="s">
        <v>58</v>
      </c>
      <c r="M47" s="18"/>
      <c r="N47" s="18"/>
      <c r="O47" s="18"/>
      <c r="P47" s="18"/>
      <c r="Q47" s="18"/>
      <c r="R47" s="18"/>
      <c r="S47" s="18"/>
      <c r="T47" s="18"/>
      <c r="U47" s="17" t="s">
        <v>59</v>
      </c>
      <c r="V47" s="17"/>
      <c r="W47" s="17"/>
      <c r="X47" s="17"/>
      <c r="Y47" s="17"/>
      <c r="Z47" s="17"/>
      <c r="AA47" s="17"/>
      <c r="AB47" s="17"/>
      <c r="AC47" s="17"/>
      <c r="AD47" s="18" t="s">
        <v>60</v>
      </c>
      <c r="AE47" s="18"/>
      <c r="AF47" s="18"/>
      <c r="AG47" s="18"/>
      <c r="AH47" s="18"/>
      <c r="AI47" s="18"/>
      <c r="AJ47" s="18"/>
      <c r="AK47" s="18"/>
      <c r="AL47" s="18"/>
      <c r="AM47" s="19"/>
      <c r="AN47" s="19"/>
      <c r="AO47" s="19"/>
      <c r="AP47" s="19"/>
      <c r="AQ47" s="19"/>
      <c r="AR47" s="19"/>
      <c r="AS47" s="19"/>
      <c r="AT47" s="19"/>
    </row>
    <row r="48" spans="1:46" ht="7.5" customHeight="1" thickBot="1" x14ac:dyDescent="0.45">
      <c r="A48"/>
      <c r="B48" s="60"/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8"/>
      <c r="N48" s="18"/>
      <c r="O48" s="18"/>
      <c r="P48" s="18"/>
      <c r="Q48" s="18"/>
      <c r="R48" s="18"/>
      <c r="S48" s="18"/>
      <c r="T48" s="18"/>
      <c r="U48" s="17"/>
      <c r="V48" s="17"/>
      <c r="W48" s="17"/>
      <c r="X48" s="17"/>
      <c r="Y48" s="17"/>
      <c r="Z48" s="17"/>
      <c r="AA48" s="17"/>
      <c r="AB48" s="17"/>
      <c r="AC48" s="17"/>
      <c r="AD48" s="18"/>
      <c r="AE48" s="18"/>
      <c r="AF48" s="18"/>
      <c r="AG48" s="18"/>
      <c r="AH48" s="18"/>
      <c r="AI48" s="18"/>
      <c r="AJ48" s="18"/>
      <c r="AK48" s="18"/>
      <c r="AL48" s="18"/>
      <c r="AM48" s="19"/>
      <c r="AN48" s="19"/>
      <c r="AO48" s="19"/>
      <c r="AP48" s="19"/>
      <c r="AQ48" s="19"/>
      <c r="AR48" s="19"/>
      <c r="AS48" s="19"/>
      <c r="AT48" s="19"/>
    </row>
    <row r="49" spans="1:46" ht="7.5" customHeight="1" thickBot="1" x14ac:dyDescent="0.45">
      <c r="A49"/>
      <c r="B49" s="60"/>
      <c r="C49" s="20" t="s">
        <v>61</v>
      </c>
      <c r="D49" s="20"/>
      <c r="E49" s="20"/>
      <c r="F49" s="20"/>
      <c r="G49" s="20"/>
      <c r="H49" s="20"/>
      <c r="I49" s="20"/>
      <c r="J49" s="20"/>
      <c r="K49" s="20"/>
      <c r="L49" s="21" t="s">
        <v>62</v>
      </c>
      <c r="M49" s="21"/>
      <c r="N49" s="21"/>
      <c r="O49" s="21"/>
      <c r="P49" s="21"/>
      <c r="Q49" s="21"/>
      <c r="R49" s="21"/>
      <c r="S49" s="21"/>
      <c r="T49" s="21"/>
      <c r="U49" s="20" t="s">
        <v>63</v>
      </c>
      <c r="V49" s="20"/>
      <c r="W49" s="20"/>
      <c r="X49" s="20"/>
      <c r="Y49" s="20"/>
      <c r="Z49" s="20"/>
      <c r="AA49" s="20"/>
      <c r="AB49" s="20"/>
      <c r="AC49" s="20"/>
      <c r="AD49" s="21" t="s">
        <v>64</v>
      </c>
      <c r="AE49" s="21"/>
      <c r="AF49" s="21"/>
      <c r="AG49" s="21"/>
      <c r="AH49" s="21"/>
      <c r="AI49" s="21"/>
      <c r="AJ49" s="21"/>
      <c r="AK49" s="21"/>
      <c r="AL49" s="21"/>
      <c r="AM49" s="19"/>
      <c r="AN49" s="19"/>
      <c r="AO49" s="19"/>
      <c r="AP49" s="19"/>
      <c r="AQ49" s="19"/>
      <c r="AR49" s="19"/>
      <c r="AS49" s="19"/>
      <c r="AT49" s="19"/>
    </row>
    <row r="50" spans="1:46" ht="7.5" customHeight="1" thickBot="1" x14ac:dyDescent="0.45">
      <c r="A50"/>
      <c r="B50" s="6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1"/>
      <c r="P50" s="21"/>
      <c r="Q50" s="21"/>
      <c r="R50" s="21"/>
      <c r="S50" s="21"/>
      <c r="T50" s="21"/>
      <c r="U50" s="20"/>
      <c r="V50" s="20"/>
      <c r="W50" s="20"/>
      <c r="X50" s="20"/>
      <c r="Y50" s="20"/>
      <c r="Z50" s="20"/>
      <c r="AA50" s="20"/>
      <c r="AB50" s="20"/>
      <c r="AC50" s="20"/>
      <c r="AD50" s="21"/>
      <c r="AE50" s="21"/>
      <c r="AF50" s="21"/>
      <c r="AG50" s="21"/>
      <c r="AH50" s="21"/>
      <c r="AI50" s="21"/>
      <c r="AJ50" s="21"/>
      <c r="AK50" s="21"/>
      <c r="AL50" s="21"/>
      <c r="AM50" s="19"/>
      <c r="AN50" s="19"/>
      <c r="AO50" s="19"/>
      <c r="AP50" s="19"/>
      <c r="AQ50" s="19"/>
      <c r="AR50" s="19"/>
      <c r="AS50" s="19"/>
      <c r="AT50" s="19"/>
    </row>
  </sheetData>
  <mergeCells count="174">
    <mergeCell ref="X6:AC9"/>
    <mergeCell ref="AD6:AE9"/>
    <mergeCell ref="AD10:AE10"/>
    <mergeCell ref="AR4:AT9"/>
    <mergeCell ref="B4:B50"/>
    <mergeCell ref="C4:J9"/>
    <mergeCell ref="K4:N9"/>
    <mergeCell ref="O4:Q9"/>
    <mergeCell ref="R4:W9"/>
    <mergeCell ref="X4:AE5"/>
    <mergeCell ref="AF4:AH9"/>
    <mergeCell ref="AI4:AQ9"/>
    <mergeCell ref="X11:AC11"/>
    <mergeCell ref="AD11:AE11"/>
    <mergeCell ref="AF11:AH11"/>
    <mergeCell ref="AR11:AT11"/>
    <mergeCell ref="AF10:AH10"/>
    <mergeCell ref="AR10:AT10"/>
    <mergeCell ref="C10:C21"/>
    <mergeCell ref="D10:J10"/>
    <mergeCell ref="K10:N10"/>
    <mergeCell ref="O10:Q10"/>
    <mergeCell ref="R10:W10"/>
    <mergeCell ref="X10:AC10"/>
    <mergeCell ref="D11:J11"/>
    <mergeCell ref="K11:N11"/>
    <mergeCell ref="O11:Q11"/>
    <mergeCell ref="R11:W11"/>
    <mergeCell ref="AR13:AT13"/>
    <mergeCell ref="AF14:AK17"/>
    <mergeCell ref="AL14:AL17"/>
    <mergeCell ref="AM14:AT14"/>
    <mergeCell ref="AM15:AT17"/>
    <mergeCell ref="AF12:AH12"/>
    <mergeCell ref="AR12:AT12"/>
    <mergeCell ref="D13:J13"/>
    <mergeCell ref="K13:N13"/>
    <mergeCell ref="O13:Q13"/>
    <mergeCell ref="R13:W13"/>
    <mergeCell ref="X13:AC13"/>
    <mergeCell ref="D12:J12"/>
    <mergeCell ref="K12:N12"/>
    <mergeCell ref="O12:Q12"/>
    <mergeCell ref="R12:W12"/>
    <mergeCell ref="X12:AC12"/>
    <mergeCell ref="AD12:AE12"/>
    <mergeCell ref="D14:I17"/>
    <mergeCell ref="J14:J17"/>
    <mergeCell ref="K14:N17"/>
    <mergeCell ref="O14:W17"/>
    <mergeCell ref="X14:X17"/>
    <mergeCell ref="Y14:AE14"/>
    <mergeCell ref="Y15:AE17"/>
    <mergeCell ref="AD13:AE13"/>
    <mergeCell ref="AF13:AH13"/>
    <mergeCell ref="Y19:AE21"/>
    <mergeCell ref="AM19:AT21"/>
    <mergeCell ref="D18:I21"/>
    <mergeCell ref="J18:J21"/>
    <mergeCell ref="K18:N21"/>
    <mergeCell ref="O18:W21"/>
    <mergeCell ref="X18:X21"/>
    <mergeCell ref="Y18:AE18"/>
    <mergeCell ref="AF18:AK21"/>
    <mergeCell ref="AL18:AL21"/>
    <mergeCell ref="AM18:AT18"/>
    <mergeCell ref="AD22:AE22"/>
    <mergeCell ref="AF22:AH22"/>
    <mergeCell ref="AR22:AT22"/>
    <mergeCell ref="C22:C27"/>
    <mergeCell ref="D22:J22"/>
    <mergeCell ref="K22:N22"/>
    <mergeCell ref="O22:Q22"/>
    <mergeCell ref="R22:W22"/>
    <mergeCell ref="X22:AC22"/>
    <mergeCell ref="AM24:AT24"/>
    <mergeCell ref="AM25:AT27"/>
    <mergeCell ref="D24:I27"/>
    <mergeCell ref="J24:J27"/>
    <mergeCell ref="K24:N27"/>
    <mergeCell ref="O24:AA27"/>
    <mergeCell ref="AB24:AK27"/>
    <mergeCell ref="AL24:AL27"/>
    <mergeCell ref="AF23:AH23"/>
    <mergeCell ref="AR23:AT23"/>
    <mergeCell ref="AJ23:AP23"/>
    <mergeCell ref="D23:J23"/>
    <mergeCell ref="K23:N23"/>
    <mergeCell ref="O23:Q23"/>
    <mergeCell ref="R23:W23"/>
    <mergeCell ref="X23:AC23"/>
    <mergeCell ref="AD23:AE23"/>
    <mergeCell ref="D29:J29"/>
    <mergeCell ref="K29:N29"/>
    <mergeCell ref="O29:Q29"/>
    <mergeCell ref="R29:W29"/>
    <mergeCell ref="X29:Z29"/>
    <mergeCell ref="AA28:AC28"/>
    <mergeCell ref="AD28:AE28"/>
    <mergeCell ref="AF28:AH28"/>
    <mergeCell ref="AR28:AT28"/>
    <mergeCell ref="AJ28:AP28"/>
    <mergeCell ref="D28:J28"/>
    <mergeCell ref="K28:N28"/>
    <mergeCell ref="O28:Q28"/>
    <mergeCell ref="R28:W28"/>
    <mergeCell ref="X28:Z28"/>
    <mergeCell ref="R30:W30"/>
    <mergeCell ref="X30:Z30"/>
    <mergeCell ref="AA30:AC30"/>
    <mergeCell ref="AD30:AE30"/>
    <mergeCell ref="AF30:AH30"/>
    <mergeCell ref="AR30:AT30"/>
    <mergeCell ref="AA29:AC29"/>
    <mergeCell ref="AD29:AE29"/>
    <mergeCell ref="AF29:AH29"/>
    <mergeCell ref="AR29:AT29"/>
    <mergeCell ref="AJ29:AP29"/>
    <mergeCell ref="AF31:AK34"/>
    <mergeCell ref="AL31:AL34"/>
    <mergeCell ref="AM31:AT31"/>
    <mergeCell ref="Y32:AE34"/>
    <mergeCell ref="AM32:AT34"/>
    <mergeCell ref="D31:I34"/>
    <mergeCell ref="J31:J34"/>
    <mergeCell ref="K31:N34"/>
    <mergeCell ref="O31:W34"/>
    <mergeCell ref="X31:X34"/>
    <mergeCell ref="Y31:AE31"/>
    <mergeCell ref="AD43:AL44"/>
    <mergeCell ref="AF35:AK38"/>
    <mergeCell ref="AL35:AL38"/>
    <mergeCell ref="AM35:AT35"/>
    <mergeCell ref="Y36:AE38"/>
    <mergeCell ref="AM36:AT38"/>
    <mergeCell ref="C39:T40"/>
    <mergeCell ref="U39:AL40"/>
    <mergeCell ref="AM39:AT44"/>
    <mergeCell ref="C41:K42"/>
    <mergeCell ref="L41:T42"/>
    <mergeCell ref="D35:I38"/>
    <mergeCell ref="J35:J38"/>
    <mergeCell ref="K35:N38"/>
    <mergeCell ref="O35:W38"/>
    <mergeCell ref="X35:X38"/>
    <mergeCell ref="Y35:AE35"/>
    <mergeCell ref="C28:C38"/>
    <mergeCell ref="D30:J30"/>
    <mergeCell ref="K30:N30"/>
    <mergeCell ref="O30:Q30"/>
    <mergeCell ref="AJ30:AP30"/>
    <mergeCell ref="AJ10:AP10"/>
    <mergeCell ref="AJ11:AP11"/>
    <mergeCell ref="AJ12:AP12"/>
    <mergeCell ref="AJ13:AP13"/>
    <mergeCell ref="AJ22:AP22"/>
    <mergeCell ref="C47:K48"/>
    <mergeCell ref="L47:T48"/>
    <mergeCell ref="U47:AC48"/>
    <mergeCell ref="AD47:AL48"/>
    <mergeCell ref="C45:K46"/>
    <mergeCell ref="L45:T46"/>
    <mergeCell ref="U45:AC46"/>
    <mergeCell ref="AD45:AL46"/>
    <mergeCell ref="AM45:AT50"/>
    <mergeCell ref="C49:K50"/>
    <mergeCell ref="L49:T50"/>
    <mergeCell ref="U49:AC50"/>
    <mergeCell ref="AD49:AL50"/>
    <mergeCell ref="U41:AC42"/>
    <mergeCell ref="AD41:AL42"/>
    <mergeCell ref="C43:K44"/>
    <mergeCell ref="L43:T44"/>
    <mergeCell ref="U43:AC44"/>
  </mergeCells>
  <phoneticPr fontId="3"/>
  <dataValidations count="1">
    <dataValidation type="list" allowBlank="1" showInputMessage="1" showErrorMessage="1" sqref="AF10:AH13 AF28:AH30">
      <formula1>"新,旧"</formula1>
    </dataValidation>
  </dataValidation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向井洋平</dc:creator>
  <cp:lastModifiedBy>向井洋平</cp:lastModifiedBy>
  <cp:lastPrinted>2016-11-16T14:11:49Z</cp:lastPrinted>
  <dcterms:created xsi:type="dcterms:W3CDTF">2016-11-16T13:15:38Z</dcterms:created>
  <dcterms:modified xsi:type="dcterms:W3CDTF">2016-11-16T14:12:17Z</dcterms:modified>
</cp:coreProperties>
</file>